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6000" activeTab="0"/>
  </bookViews>
  <sheets>
    <sheet name="ZÚ 2015" sheetId="1" r:id="rId1"/>
    <sheet name="Rozpočet" sheetId="2" r:id="rId2"/>
  </sheets>
  <definedNames>
    <definedName name="_xlnm.Print_Area" localSheetId="1">'Rozpočet'!$A$1:$J$57</definedName>
    <definedName name="_xlnm.Print_Area" localSheetId="0">'ZÚ 2015'!$A$1:$K$43</definedName>
  </definedNames>
  <calcPr fullCalcOnLoad="1"/>
</workbook>
</file>

<file path=xl/sharedStrings.xml><?xml version="1.0" encoding="utf-8"?>
<sst xmlns="http://schemas.openxmlformats.org/spreadsheetml/2006/main" count="176" uniqueCount="122">
  <si>
    <t xml:space="preserve">OdPa </t>
  </si>
  <si>
    <t xml:space="preserve">SpPo </t>
  </si>
  <si>
    <t xml:space="preserve">Text                          </t>
  </si>
  <si>
    <t xml:space="preserve">  PLNĚNÍ</t>
  </si>
  <si>
    <t xml:space="preserve">3725 </t>
  </si>
  <si>
    <t>ROZPOČET</t>
  </si>
  <si>
    <t>schválený</t>
  </si>
  <si>
    <t>upravený</t>
  </si>
  <si>
    <t>v %</t>
  </si>
  <si>
    <t>Příjmy</t>
  </si>
  <si>
    <t xml:space="preserve">Financování </t>
  </si>
  <si>
    <t>Výdaje</t>
  </si>
  <si>
    <t>6310</t>
  </si>
  <si>
    <t>2141</t>
  </si>
  <si>
    <t>Dobrovolného svazku obcí Severovýchod</t>
  </si>
  <si>
    <t>IČO: 46937005</t>
  </si>
  <si>
    <t xml:space="preserve">Vyvěšeno dne: </t>
  </si>
  <si>
    <t xml:space="preserve">Sňato dne: </t>
  </si>
  <si>
    <t xml:space="preserve">1. Plnění rozpočtu </t>
  </si>
  <si>
    <t>2. Hospodaření s majetkem a další finanční operace</t>
  </si>
  <si>
    <t xml:space="preserve">Peněžní fondy nejsou tvořeny. </t>
  </si>
  <si>
    <t xml:space="preserve">3. Vyúčtování finančních vztahů  </t>
  </si>
  <si>
    <t xml:space="preserve">předseda představenstva DSO Severovýchod </t>
  </si>
  <si>
    <t>4. Zpráva o výsledku přezkoumání hospodaření</t>
  </si>
  <si>
    <t>Dobrovolný svazek obcí Severovýchod, IČO: 46937005</t>
  </si>
  <si>
    <t xml:space="preserve">5164 </t>
  </si>
  <si>
    <t xml:space="preserve">5169 </t>
  </si>
  <si>
    <t xml:space="preserve">Tento závěrečný účet je nutno zveřejnit dle § 39, odst. 6 zákona č. 250/2000 Sb. v platném znění  ve všech členských obcích. Připomínky k závěrečnému účtu svazku obcí  mohou občané členských obcí uplatnit  písemně   do zasedání valné hromady tohoto svazku nebo ústně na zasedání valné hromady svazku obcí. </t>
  </si>
  <si>
    <t xml:space="preserve"> </t>
  </si>
  <si>
    <t xml:space="preserve">skutečnost </t>
  </si>
  <si>
    <t>3725</t>
  </si>
  <si>
    <t xml:space="preserve">Příjmy celkem  </t>
  </si>
  <si>
    <t>CELKOVÉ ZDROJE</t>
  </si>
  <si>
    <t>5166</t>
  </si>
  <si>
    <t>5163</t>
  </si>
  <si>
    <t xml:space="preserve">Výdaje celkem </t>
  </si>
  <si>
    <t>6399</t>
  </si>
  <si>
    <t>5362</t>
  </si>
  <si>
    <t xml:space="preserve">Mgr. František Lukl, MPA </t>
  </si>
  <si>
    <t>(uvedeno v pořizovacích cenách)</t>
  </si>
  <si>
    <t xml:space="preserve">Dlouhodobý nehmotný majetek </t>
  </si>
  <si>
    <t xml:space="preserve">Dlouhodobý hmotný majetek </t>
  </si>
  <si>
    <t xml:space="preserve">Krátkodobé pohledávky </t>
  </si>
  <si>
    <t xml:space="preserve">Majetkové účasti v osobách s rozhodujícím vlivem </t>
  </si>
  <si>
    <t xml:space="preserve">Běžný účet </t>
  </si>
  <si>
    <t>2133</t>
  </si>
  <si>
    <t>5031</t>
  </si>
  <si>
    <t>5032</t>
  </si>
  <si>
    <t>5909</t>
  </si>
  <si>
    <t xml:space="preserve">Ke sledovanému datu  Dobrovolný svazek obcí Severovýchod vlastnil níže uvedený dlouhodobý majetek: </t>
  </si>
  <si>
    <t>Celková aktiva</t>
  </si>
  <si>
    <t>Uz</t>
  </si>
  <si>
    <t>Nz</t>
  </si>
  <si>
    <t>Org</t>
  </si>
  <si>
    <t xml:space="preserve">Příjmy z úroků </t>
  </si>
  <si>
    <t>2324</t>
  </si>
  <si>
    <t xml:space="preserve">Peněžní prostředky z předchozích let </t>
  </si>
  <si>
    <t xml:space="preserve">Ostatní osobní výdaje </t>
  </si>
  <si>
    <t xml:space="preserve">Konzultační, poradenské a právní služby </t>
  </si>
  <si>
    <t>Nákup ostatních služeb</t>
  </si>
  <si>
    <t>Ostatní neinvestiční výdaje</t>
  </si>
  <si>
    <t>5141</t>
  </si>
  <si>
    <t xml:space="preserve">Služby peněžních ústavů </t>
  </si>
  <si>
    <t>Hospodářská činnost není vykonávána.</t>
  </si>
  <si>
    <t>Zpráva o výsledcích přezkoumání hospodaření je přílohou tohoto závěrečného účtu. Kompletní znění zprávy, vč. příloh a účetních výkazů, je vzhledem ke své rozsáhlosti dostupné na internetu - úředních deskách jednotlivých členských obcí DSO Severovýchod.</t>
  </si>
  <si>
    <t>Havlíčkova 1398/49a, 697 01, Kyjov, ČR</t>
  </si>
  <si>
    <t>3900</t>
  </si>
  <si>
    <t>331</t>
  </si>
  <si>
    <t>33</t>
  </si>
  <si>
    <t>Přijaté nekap. přísp. a náhrady (PMOS) - národní zd.</t>
  </si>
  <si>
    <t>335</t>
  </si>
  <si>
    <t>Přijaté nekap. přísp. a náhrady (PMOS) - zdroj ESF</t>
  </si>
  <si>
    <t>Platy zaměstnanců v pracovním poměru - vlastní zdroj</t>
  </si>
  <si>
    <t>Platy zaměstnanců v pracovním poměru - nár. zdroj</t>
  </si>
  <si>
    <t>Platy zaměstnanců v pracovním poměru - zdroj ESF</t>
  </si>
  <si>
    <t>Sociální pojištění - zaměstnavatel</t>
  </si>
  <si>
    <t>Sociální pojištění - zaměstnavatel - vlastní zdroj</t>
  </si>
  <si>
    <t>Sociální pojištění - zaměstnavatel - nár. zdroj</t>
  </si>
  <si>
    <t>Sociální pojištění - zaměstnavatel - zdroj ESF</t>
  </si>
  <si>
    <t xml:space="preserve">Zdravotní pojištění - zaměstnavatel </t>
  </si>
  <si>
    <t>Zdravotní pojištění - zaměstnavatel - vlastní zdroj</t>
  </si>
  <si>
    <t>Zdravotní pojištění - zaměstnavatel - nár. zdroj</t>
  </si>
  <si>
    <t>Zdravotní pojištění - zaměstnavatel - zdroj ESF</t>
  </si>
  <si>
    <t>5038</t>
  </si>
  <si>
    <t>Úrazové pojištění - zaměstnavatel</t>
  </si>
  <si>
    <t>89017</t>
  </si>
  <si>
    <t>271</t>
  </si>
  <si>
    <t>3</t>
  </si>
  <si>
    <t>89018</t>
  </si>
  <si>
    <t>275</t>
  </si>
  <si>
    <t>Nájemné (pozemky + nebytové prostory)</t>
  </si>
  <si>
    <t>Platby daní a poplatků státnímu rozpočtu</t>
  </si>
  <si>
    <t>Závěrečný účet za rok 2015</t>
  </si>
  <si>
    <t>Skutečnost 31.12.2015</t>
  </si>
  <si>
    <t>Rozpočet schválen valnou hromadou 11.12.2014</t>
  </si>
  <si>
    <t>2132</t>
  </si>
  <si>
    <t>Příjmy z pronájmu ost. nemov. (kompostárna+dot. linka)</t>
  </si>
  <si>
    <t>Příjmy z pronájmu movitých věcí (IVECO)</t>
  </si>
  <si>
    <t>4113</t>
  </si>
  <si>
    <t>Dotace na projekt "Ať tradice žijů…" - EU</t>
  </si>
  <si>
    <t>Dotace na projekt "Ať tradice žijů…" - národní zdroj</t>
  </si>
  <si>
    <t>Peněžní prostředky z předchozích let (projekt PMOS)</t>
  </si>
  <si>
    <t>Projekt "Ať tradice žijů…" - národní zdroj</t>
  </si>
  <si>
    <t>Projekt "Ať tradice žijů…" - EU</t>
  </si>
  <si>
    <t>Projekt "Ať tradice žijů…" - vlastní zdroje</t>
  </si>
  <si>
    <t>Projekt "Ať tradice žijů…" - neuznatelné výdaje</t>
  </si>
  <si>
    <t>Projekt "Ať tradice žijů…" - národní zdroj - filmy</t>
  </si>
  <si>
    <t>Projekt "Ať tradice žijů…" - EU - filmy</t>
  </si>
  <si>
    <t>Projekt "Ať tradice žijů…" - vlastní zdroje - filmy</t>
  </si>
  <si>
    <t>Projekt "Ať tradice žijů…" - neuznatelné výdaje - filmy</t>
  </si>
  <si>
    <t>Úroky z půjček</t>
  </si>
  <si>
    <t>Splátky půjček</t>
  </si>
  <si>
    <t>CELKOVÉ VÝDAJE</t>
  </si>
  <si>
    <t>Zůstatek běžného účtu v Kč : 1,496.193,43 Kč</t>
  </si>
  <si>
    <t xml:space="preserve">Hospodaření DSO Severovýchod se řídilo v roce 2015 schváleným rozpočtem, který byl koncipován jako přebytkový s objemem příjmů ve výši 5,211.400 Kč a výdajů ve výši 2,515.700 Kč. Část rozdílu ve výši 2,150.000 Kč měla sloužit ke splácení přijatých půjček a část ve výši 545.700 Kč byla určena k ponechání na bankovním účtu. V průběhu roku byl rozpočet upraven čtyřmi rozpočtovými opatřeními s výsledkem zvýšení příjmů na 5,617.400 a výdajů na 2,932.400 Kč. Část přebytku ve výši 1.900.000 Kč byl určen na splátky půjček z předchozích let a část ve výši 785.000 Kč k ponechání na bankovním účtu. Všechna rozpočtová opatření souvisela s realizovanými projekty Podpora meziobecní spolupráce a Ať tradice žijů a lidé sů šikovní. Ke konci roku 2015 byly všechny půjčky z přechozích let plně splaceny. </t>
  </si>
  <si>
    <t xml:space="preserve">K 31.12.2015 DSO Severovýchod dosáhl příjmy ve výši 5,615.214,05 Kč, což znamenalo plnění upraveného rozpočtu na 99,96 %. Skutečné výdaje činily 2,662.748,29 Kč, tj. 90,80 % upraveného rozpočtu.       </t>
  </si>
  <si>
    <t xml:space="preserve">K 31.12.2015 vykazovala organizace celkovou výši jmění účetní jednotky a upravujících položek 87,133 mil. Kč. Tuto hodnotu tvořilo jmění účetní jednotky ve výši 36,072 mil. Kč, transfery na pořízení dl. majetku ve výši 62,976 mil. Kč a zaúčtovaný oceňovací rozdíl při změně metody ve výši -11,915 mil. Kč. </t>
  </si>
  <si>
    <t xml:space="preserve">V průběhu r. 2015 došlo k pořízení drobného dlouhodbého nehmotného majetku v ceně 445.280 Kč - 35 ks filmových mozaiek (v rámci projektu Ať tradice žijů a lidé sů šikovní). Dotřiďovací linka, dvě vozidla IVECO, kontejnery i Centrum zpracování odpadů vč. příslušené techniky jsou pronajímány firmě EKOR, s.r.o. </t>
  </si>
  <si>
    <t>Dotace do rozpočtu DSO Severovýchod v roce 2015 činily celkem 890.550 Kč, a to na projekt Ať tradice žijů a lidé sů šikovní. Dotace byla řádně vyúčtována, nečerpané finanční prostředky z dotace nejsou.</t>
  </si>
  <si>
    <t>Dotace z rozpočtu DSO Severovýchod v roce 2015 nebyly žádné.</t>
  </si>
  <si>
    <t>Přezkoumání hospodaření provedla auditorská společnost AUDIT Brno spol. s r.o., oprávnění KA ČR č. 373, odpovědný auditor Ing. Vladimír Bobek, na základě smlouvy ze dne 26.6.2015. Závěrečné vyjádření auditora:</t>
  </si>
  <si>
    <r>
      <t>"Při přezkoumání hospodaření dobrovolného svazku obcí DSO Severovýchod za rok 2015 jsme nezjistili žádné chyby a nedostatky."</t>
    </r>
    <r>
      <rPr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</si>
</sst>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5" applyNumberFormat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33" borderId="1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49" fontId="0" fillId="33" borderId="14" xfId="0" applyNumberFormat="1" applyFill="1" applyBorder="1" applyAlignment="1">
      <alignment/>
    </xf>
    <xf numFmtId="49" fontId="0" fillId="33" borderId="15" xfId="0" applyNumberFormat="1" applyFill="1" applyBorder="1" applyAlignment="1">
      <alignment/>
    </xf>
    <xf numFmtId="4" fontId="0" fillId="33" borderId="15" xfId="0" applyNumberFormat="1" applyFill="1" applyBorder="1" applyAlignment="1">
      <alignment/>
    </xf>
    <xf numFmtId="4" fontId="0" fillId="33" borderId="16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4" fontId="0" fillId="33" borderId="17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left"/>
    </xf>
    <xf numFmtId="4" fontId="1" fillId="34" borderId="18" xfId="0" applyNumberFormat="1" applyFont="1" applyFill="1" applyBorder="1" applyAlignment="1">
      <alignment horizontal="center"/>
    </xf>
    <xf numFmtId="4" fontId="1" fillId="34" borderId="19" xfId="0" applyNumberFormat="1" applyFont="1" applyFill="1" applyBorder="1" applyAlignment="1">
      <alignment horizontal="center"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4" fontId="1" fillId="34" borderId="21" xfId="0" applyNumberFormat="1" applyFont="1" applyFill="1" applyBorder="1" applyAlignment="1">
      <alignment horizontal="center"/>
    </xf>
    <xf numFmtId="4" fontId="1" fillId="34" borderId="22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4" fontId="8" fillId="33" borderId="21" xfId="0" applyNumberFormat="1" applyFont="1" applyFill="1" applyBorder="1" applyAlignment="1">
      <alignment/>
    </xf>
    <xf numFmtId="4" fontId="8" fillId="33" borderId="22" xfId="0" applyNumberFormat="1" applyFont="1" applyFill="1" applyBorder="1" applyAlignment="1">
      <alignment/>
    </xf>
    <xf numFmtId="4" fontId="0" fillId="33" borderId="24" xfId="0" applyNumberFormat="1" applyFill="1" applyBorder="1" applyAlignment="1">
      <alignment/>
    </xf>
    <xf numFmtId="4" fontId="5" fillId="33" borderId="24" xfId="0" applyNumberFormat="1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4" fontId="8" fillId="33" borderId="25" xfId="0" applyNumberFormat="1" applyFont="1" applyFill="1" applyBorder="1" applyAlignment="1">
      <alignment/>
    </xf>
    <xf numFmtId="49" fontId="0" fillId="33" borderId="24" xfId="0" applyNumberFormat="1" applyFill="1" applyBorder="1" applyAlignment="1">
      <alignment/>
    </xf>
    <xf numFmtId="49" fontId="1" fillId="34" borderId="26" xfId="0" applyNumberFormat="1" applyFont="1" applyFill="1" applyBorder="1" applyAlignment="1">
      <alignment horizontal="center"/>
    </xf>
    <xf numFmtId="49" fontId="1" fillId="34" borderId="18" xfId="0" applyNumberFormat="1" applyFont="1" applyFill="1" applyBorder="1" applyAlignment="1">
      <alignment horizontal="center"/>
    </xf>
    <xf numFmtId="49" fontId="0" fillId="33" borderId="27" xfId="0" applyNumberFormat="1" applyFill="1" applyBorder="1" applyAlignment="1">
      <alignment/>
    </xf>
    <xf numFmtId="49" fontId="0" fillId="33" borderId="12" xfId="0" applyNumberFormat="1" applyFill="1" applyBorder="1" applyAlignment="1">
      <alignment/>
    </xf>
    <xf numFmtId="4" fontId="0" fillId="33" borderId="28" xfId="0" applyNumberFormat="1" applyFill="1" applyBorder="1" applyAlignment="1">
      <alignment/>
    </xf>
    <xf numFmtId="49" fontId="0" fillId="33" borderId="15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49" fontId="0" fillId="33" borderId="23" xfId="0" applyNumberFormat="1" applyFill="1" applyBorder="1" applyAlignment="1">
      <alignment/>
    </xf>
    <xf numFmtId="49" fontId="1" fillId="33" borderId="17" xfId="0" applyNumberFormat="1" applyFont="1" applyFill="1" applyBorder="1" applyAlignment="1">
      <alignment/>
    </xf>
    <xf numFmtId="4" fontId="1" fillId="33" borderId="17" xfId="0" applyNumberFormat="1" applyFont="1" applyFill="1" applyBorder="1" applyAlignment="1">
      <alignment/>
    </xf>
    <xf numFmtId="4" fontId="5" fillId="33" borderId="29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30" xfId="0" applyFont="1" applyBorder="1" applyAlignment="1">
      <alignment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44" fontId="11" fillId="0" borderId="0" xfId="0" applyNumberFormat="1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33" borderId="31" xfId="0" applyFill="1" applyBorder="1" applyAlignment="1">
      <alignment/>
    </xf>
    <xf numFmtId="0" fontId="1" fillId="19" borderId="26" xfId="0" applyFont="1" applyFill="1" applyBorder="1" applyAlignment="1">
      <alignment/>
    </xf>
    <xf numFmtId="0" fontId="0" fillId="19" borderId="13" xfId="0" applyFont="1" applyFill="1" applyBorder="1" applyAlignment="1">
      <alignment/>
    </xf>
    <xf numFmtId="4" fontId="1" fillId="19" borderId="13" xfId="0" applyNumberFormat="1" applyFont="1" applyFill="1" applyBorder="1" applyAlignment="1">
      <alignment/>
    </xf>
    <xf numFmtId="4" fontId="0" fillId="19" borderId="13" xfId="0" applyNumberFormat="1" applyFont="1" applyFill="1" applyBorder="1" applyAlignment="1">
      <alignment/>
    </xf>
    <xf numFmtId="4" fontId="0" fillId="19" borderId="32" xfId="0" applyNumberFormat="1" applyFont="1" applyFill="1" applyBorder="1" applyAlignment="1">
      <alignment/>
    </xf>
    <xf numFmtId="0" fontId="0" fillId="19" borderId="31" xfId="0" applyFont="1" applyFill="1" applyBorder="1" applyAlignment="1">
      <alignment horizontal="left"/>
    </xf>
    <xf numFmtId="0" fontId="0" fillId="19" borderId="15" xfId="0" applyFont="1" applyFill="1" applyBorder="1" applyAlignment="1">
      <alignment horizontal="left"/>
    </xf>
    <xf numFmtId="0" fontId="0" fillId="19" borderId="15" xfId="0" applyFont="1" applyFill="1" applyBorder="1" applyAlignment="1">
      <alignment/>
    </xf>
    <xf numFmtId="4" fontId="0" fillId="19" borderId="15" xfId="0" applyNumberFormat="1" applyFont="1" applyFill="1" applyBorder="1" applyAlignment="1">
      <alignment/>
    </xf>
    <xf numFmtId="4" fontId="0" fillId="19" borderId="15" xfId="0" applyNumberFormat="1" applyFont="1" applyFill="1" applyBorder="1" applyAlignment="1">
      <alignment/>
    </xf>
    <xf numFmtId="4" fontId="0" fillId="19" borderId="16" xfId="0" applyNumberFormat="1" applyFont="1" applyFill="1" applyBorder="1" applyAlignment="1">
      <alignment/>
    </xf>
    <xf numFmtId="0" fontId="0" fillId="19" borderId="14" xfId="0" applyFont="1" applyFill="1" applyBorder="1" applyAlignment="1">
      <alignment horizontal="left"/>
    </xf>
    <xf numFmtId="49" fontId="0" fillId="19" borderId="14" xfId="0" applyNumberFormat="1" applyFont="1" applyFill="1" applyBorder="1" applyAlignment="1">
      <alignment/>
    </xf>
    <xf numFmtId="49" fontId="0" fillId="19" borderId="15" xfId="0" applyNumberFormat="1" applyFont="1" applyFill="1" applyBorder="1" applyAlignment="1">
      <alignment/>
    </xf>
    <xf numFmtId="49" fontId="0" fillId="19" borderId="31" xfId="0" applyNumberFormat="1" applyFont="1" applyFill="1" applyBorder="1" applyAlignment="1">
      <alignment/>
    </xf>
    <xf numFmtId="4" fontId="6" fillId="19" borderId="33" xfId="0" applyNumberFormat="1" applyFont="1" applyFill="1" applyBorder="1" applyAlignment="1">
      <alignment/>
    </xf>
    <xf numFmtId="4" fontId="6" fillId="19" borderId="15" xfId="0" applyNumberFormat="1" applyFont="1" applyFill="1" applyBorder="1" applyAlignment="1">
      <alignment/>
    </xf>
    <xf numFmtId="49" fontId="0" fillId="19" borderId="23" xfId="0" applyNumberFormat="1" applyFont="1" applyFill="1" applyBorder="1" applyAlignment="1">
      <alignment/>
    </xf>
    <xf numFmtId="4" fontId="0" fillId="19" borderId="15" xfId="0" applyNumberFormat="1" applyFont="1" applyFill="1" applyBorder="1" applyAlignment="1">
      <alignment horizontal="left"/>
    </xf>
    <xf numFmtId="4" fontId="0" fillId="19" borderId="15" xfId="0" applyNumberFormat="1" applyFont="1" applyFill="1" applyBorder="1" applyAlignment="1">
      <alignment horizontal="right"/>
    </xf>
    <xf numFmtId="1" fontId="0" fillId="19" borderId="15" xfId="0" applyNumberFormat="1" applyFont="1" applyFill="1" applyBorder="1" applyAlignment="1">
      <alignment horizontal="left"/>
    </xf>
    <xf numFmtId="4" fontId="6" fillId="19" borderId="16" xfId="0" applyNumberFormat="1" applyFont="1" applyFill="1" applyBorder="1" applyAlignment="1">
      <alignment/>
    </xf>
    <xf numFmtId="49" fontId="1" fillId="19" borderId="17" xfId="0" applyNumberFormat="1" applyFont="1" applyFill="1" applyBorder="1" applyAlignment="1">
      <alignment/>
    </xf>
    <xf numFmtId="4" fontId="1" fillId="19" borderId="17" xfId="0" applyNumberFormat="1" applyFont="1" applyFill="1" applyBorder="1" applyAlignment="1">
      <alignment/>
    </xf>
    <xf numFmtId="4" fontId="0" fillId="19" borderId="0" xfId="0" applyNumberFormat="1" applyFill="1" applyBorder="1" applyAlignment="1">
      <alignment/>
    </xf>
    <xf numFmtId="4" fontId="0" fillId="19" borderId="17" xfId="0" applyNumberFormat="1" applyFill="1" applyBorder="1" applyAlignment="1">
      <alignment/>
    </xf>
    <xf numFmtId="4" fontId="5" fillId="19" borderId="29" xfId="0" applyNumberFormat="1" applyFont="1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5" xfId="0" applyFill="1" applyBorder="1" applyAlignment="1">
      <alignment horizontal="left"/>
    </xf>
    <xf numFmtId="0" fontId="0" fillId="19" borderId="15" xfId="0" applyFill="1" applyBorder="1" applyAlignment="1">
      <alignment/>
    </xf>
    <xf numFmtId="4" fontId="0" fillId="19" borderId="15" xfId="0" applyNumberFormat="1" applyFill="1" applyBorder="1" applyAlignment="1">
      <alignment/>
    </xf>
    <xf numFmtId="4" fontId="0" fillId="19" borderId="24" xfId="0" applyNumberFormat="1" applyFill="1" applyBorder="1" applyAlignment="1">
      <alignment/>
    </xf>
    <xf numFmtId="4" fontId="0" fillId="19" borderId="16" xfId="0" applyNumberFormat="1" applyFill="1" applyBorder="1" applyAlignment="1">
      <alignment/>
    </xf>
    <xf numFmtId="0" fontId="0" fillId="19" borderId="31" xfId="0" applyFill="1" applyBorder="1" applyAlignment="1">
      <alignment/>
    </xf>
    <xf numFmtId="4" fontId="8" fillId="19" borderId="21" xfId="0" applyNumberFormat="1" applyFont="1" applyFill="1" applyBorder="1" applyAlignment="1">
      <alignment/>
    </xf>
    <xf numFmtId="4" fontId="8" fillId="19" borderId="25" xfId="0" applyNumberFormat="1" applyFont="1" applyFill="1" applyBorder="1" applyAlignment="1">
      <alignment/>
    </xf>
    <xf numFmtId="4" fontId="8" fillId="19" borderId="22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3" fontId="0" fillId="0" borderId="0" xfId="0" applyNumberFormat="1" applyFont="1" applyAlignment="1">
      <alignment horizontal="right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justify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44" fontId="10" fillId="0" borderId="0" xfId="0" applyNumberFormat="1" applyFont="1" applyAlignment="1">
      <alignment horizontal="right" wrapText="1"/>
    </xf>
    <xf numFmtId="44" fontId="11" fillId="0" borderId="30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11" fillId="0" borderId="30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" fontId="1" fillId="34" borderId="18" xfId="0" applyNumberFormat="1" applyFont="1" applyFill="1" applyBorder="1" applyAlignment="1">
      <alignment horizontal="center" vertical="center"/>
    </xf>
    <xf numFmtId="4" fontId="1" fillId="34" borderId="21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/>
    </xf>
    <xf numFmtId="49" fontId="1" fillId="33" borderId="23" xfId="0" applyNumberFormat="1" applyFont="1" applyFill="1" applyBorder="1" applyAlignment="1">
      <alignment/>
    </xf>
    <xf numFmtId="49" fontId="4" fillId="33" borderId="20" xfId="0" applyNumberFormat="1" applyFont="1" applyFill="1" applyBorder="1" applyAlignment="1">
      <alignment/>
    </xf>
    <xf numFmtId="49" fontId="4" fillId="33" borderId="34" xfId="0" applyNumberFormat="1" applyFont="1" applyFill="1" applyBorder="1" applyAlignment="1">
      <alignment/>
    </xf>
    <xf numFmtId="49" fontId="4" fillId="33" borderId="35" xfId="0" applyNumberFormat="1" applyFont="1" applyFill="1" applyBorder="1" applyAlignment="1">
      <alignment/>
    </xf>
    <xf numFmtId="49" fontId="0" fillId="19" borderId="14" xfId="0" applyNumberFormat="1" applyFont="1" applyFill="1" applyBorder="1" applyAlignment="1">
      <alignment/>
    </xf>
    <xf numFmtId="49" fontId="0" fillId="19" borderId="23" xfId="0" applyNumberFormat="1" applyFont="1" applyFill="1" applyBorder="1" applyAlignment="1">
      <alignment/>
    </xf>
    <xf numFmtId="49" fontId="1" fillId="19" borderId="14" xfId="0" applyNumberFormat="1" applyFont="1" applyFill="1" applyBorder="1" applyAlignment="1">
      <alignment/>
    </xf>
    <xf numFmtId="49" fontId="1" fillId="19" borderId="23" xfId="0" applyNumberFormat="1" applyFont="1" applyFill="1" applyBorder="1" applyAlignment="1">
      <alignment/>
    </xf>
    <xf numFmtId="49" fontId="4" fillId="19" borderId="20" xfId="0" applyNumberFormat="1" applyFont="1" applyFill="1" applyBorder="1" applyAlignment="1">
      <alignment/>
    </xf>
    <xf numFmtId="49" fontId="4" fillId="19" borderId="34" xfId="0" applyNumberFormat="1" applyFont="1" applyFill="1" applyBorder="1" applyAlignment="1">
      <alignment/>
    </xf>
    <xf numFmtId="49" fontId="4" fillId="19" borderId="35" xfId="0" applyNumberFormat="1" applyFont="1" applyFill="1" applyBorder="1" applyAlignment="1">
      <alignment/>
    </xf>
    <xf numFmtId="49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0">
      <selection activeCell="N35" sqref="N35"/>
    </sheetView>
  </sheetViews>
  <sheetFormatPr defaultColWidth="8.8515625" defaultRowHeight="12.75"/>
  <cols>
    <col min="1" max="1" width="8.8515625" style="0" customWidth="1"/>
    <col min="2" max="2" width="11.140625" style="0" customWidth="1"/>
    <col min="3" max="3" width="12.00390625" style="0" customWidth="1"/>
    <col min="4" max="5" width="8.8515625" style="0" customWidth="1"/>
    <col min="6" max="6" width="4.8515625" style="0" customWidth="1"/>
    <col min="7" max="7" width="8.8515625" style="0" customWidth="1"/>
    <col min="8" max="8" width="10.421875" style="0" customWidth="1"/>
    <col min="9" max="9" width="4.00390625" style="0" customWidth="1"/>
    <col min="10" max="10" width="9.421875" style="0" customWidth="1"/>
  </cols>
  <sheetData>
    <row r="1" spans="1:10" ht="18">
      <c r="A1" s="107" t="s">
        <v>92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8">
      <c r="A2" s="107" t="s">
        <v>14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4.25" customHeight="1">
      <c r="A3" s="108" t="s">
        <v>65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ht="15" customHeight="1">
      <c r="A4" s="108" t="s">
        <v>15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3.5">
      <c r="A5" s="47"/>
      <c r="B5" s="47"/>
      <c r="C5" s="47"/>
      <c r="D5" s="47"/>
      <c r="E5" s="47"/>
      <c r="F5" s="47"/>
      <c r="G5" s="47" t="s">
        <v>28</v>
      </c>
      <c r="H5" s="47"/>
      <c r="I5" s="47"/>
      <c r="J5" s="47"/>
    </row>
    <row r="6" spans="1:10" ht="15.75" customHeight="1">
      <c r="A6" s="98" t="s">
        <v>18</v>
      </c>
      <c r="B6" s="98"/>
      <c r="C6" s="98"/>
      <c r="D6" s="98"/>
      <c r="E6" s="98"/>
      <c r="F6" s="98"/>
      <c r="G6" s="98"/>
      <c r="H6" s="98"/>
      <c r="I6" s="47"/>
      <c r="J6" s="47"/>
    </row>
    <row r="7" spans="1:10" ht="136.5" customHeight="1">
      <c r="A7" s="96" t="s">
        <v>114</v>
      </c>
      <c r="B7" s="96"/>
      <c r="C7" s="96"/>
      <c r="D7" s="96"/>
      <c r="E7" s="96"/>
      <c r="F7" s="96"/>
      <c r="G7" s="96"/>
      <c r="H7" s="96"/>
      <c r="I7" s="96"/>
      <c r="J7" s="96"/>
    </row>
    <row r="8" spans="1:10" ht="50.25" customHeight="1">
      <c r="A8" s="96" t="s">
        <v>115</v>
      </c>
      <c r="B8" s="96"/>
      <c r="C8" s="96"/>
      <c r="D8" s="96"/>
      <c r="E8" s="96"/>
      <c r="F8" s="96"/>
      <c r="G8" s="96"/>
      <c r="H8" s="96"/>
      <c r="I8" s="96"/>
      <c r="J8" s="96"/>
    </row>
    <row r="9" spans="1:10" ht="12.75" customHeight="1">
      <c r="A9" s="48"/>
      <c r="B9" s="48"/>
      <c r="C9" s="48"/>
      <c r="D9" s="48"/>
      <c r="E9" s="48"/>
      <c r="F9" s="48"/>
      <c r="G9" s="48"/>
      <c r="H9" s="48"/>
      <c r="I9" s="48"/>
      <c r="J9" s="48"/>
    </row>
    <row r="10" spans="1:10" ht="15" customHeight="1">
      <c r="A10" s="103" t="s">
        <v>19</v>
      </c>
      <c r="B10" s="103"/>
      <c r="C10" s="103"/>
      <c r="D10" s="103"/>
      <c r="E10" s="103"/>
      <c r="F10" s="103"/>
      <c r="G10" s="103"/>
      <c r="H10" s="103"/>
      <c r="I10" s="103"/>
      <c r="J10" s="103"/>
    </row>
    <row r="11" spans="1:10" ht="63.75" customHeight="1">
      <c r="A11" s="109" t="s">
        <v>116</v>
      </c>
      <c r="B11" s="109"/>
      <c r="C11" s="109"/>
      <c r="D11" s="109"/>
      <c r="E11" s="109"/>
      <c r="F11" s="109"/>
      <c r="G11" s="109"/>
      <c r="H11" s="109"/>
      <c r="I11" s="109"/>
      <c r="J11" s="109"/>
    </row>
    <row r="12" spans="1:10" ht="33.75" customHeight="1">
      <c r="A12" s="99" t="s">
        <v>49</v>
      </c>
      <c r="B12" s="99"/>
      <c r="C12" s="99"/>
      <c r="D12" s="99"/>
      <c r="E12" s="99"/>
      <c r="F12" s="99"/>
      <c r="G12" s="99"/>
      <c r="H12" s="99"/>
      <c r="I12" s="99"/>
      <c r="J12" s="99"/>
    </row>
    <row r="13" spans="1:10" ht="12.75" customHeight="1">
      <c r="A13" s="99" t="s">
        <v>39</v>
      </c>
      <c r="B13" s="99"/>
      <c r="C13" s="99"/>
      <c r="D13" s="99"/>
      <c r="E13" s="99"/>
      <c r="F13" s="99"/>
      <c r="G13" s="99"/>
      <c r="H13" s="99"/>
      <c r="I13" s="48"/>
      <c r="J13" s="48"/>
    </row>
    <row r="14" spans="1:10" ht="7.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</row>
    <row r="15" spans="1:10" ht="13.5">
      <c r="A15" s="99" t="s">
        <v>40</v>
      </c>
      <c r="B15" s="99"/>
      <c r="C15" s="99"/>
      <c r="D15" s="99"/>
      <c r="E15" s="99"/>
      <c r="F15" s="99"/>
      <c r="G15" s="101">
        <v>703280</v>
      </c>
      <c r="H15" s="101"/>
      <c r="I15" s="47"/>
      <c r="J15" s="47"/>
    </row>
    <row r="16" spans="1:10" ht="13.5">
      <c r="A16" s="99" t="s">
        <v>41</v>
      </c>
      <c r="B16" s="99"/>
      <c r="C16" s="99"/>
      <c r="D16" s="99"/>
      <c r="E16" s="99"/>
      <c r="F16" s="99"/>
      <c r="G16" s="101">
        <v>91673409.47</v>
      </c>
      <c r="H16" s="101"/>
      <c r="I16" s="47"/>
      <c r="J16" s="47"/>
    </row>
    <row r="17" spans="1:10" ht="13.5">
      <c r="A17" s="99" t="s">
        <v>43</v>
      </c>
      <c r="B17" s="99"/>
      <c r="C17" s="99"/>
      <c r="D17" s="99"/>
      <c r="E17" s="99"/>
      <c r="F17" s="99"/>
      <c r="G17" s="101">
        <v>21600000</v>
      </c>
      <c r="H17" s="101"/>
      <c r="I17" s="47"/>
      <c r="J17" s="47"/>
    </row>
    <row r="18" spans="1:10" ht="13.5">
      <c r="A18" s="99" t="s">
        <v>42</v>
      </c>
      <c r="B18" s="99"/>
      <c r="C18" s="99"/>
      <c r="D18" s="99"/>
      <c r="E18" s="99"/>
      <c r="F18" s="99"/>
      <c r="G18" s="101">
        <v>86000</v>
      </c>
      <c r="H18" s="101"/>
      <c r="I18" s="47"/>
      <c r="J18" s="47"/>
    </row>
    <row r="19" spans="1:10" ht="13.5">
      <c r="A19" s="99" t="s">
        <v>44</v>
      </c>
      <c r="B19" s="99"/>
      <c r="C19" s="99"/>
      <c r="D19" s="99"/>
      <c r="E19" s="99"/>
      <c r="F19" s="99"/>
      <c r="G19" s="101">
        <v>1496193.43</v>
      </c>
      <c r="H19" s="101"/>
      <c r="I19" s="47"/>
      <c r="J19" s="47"/>
    </row>
    <row r="20" spans="1:10" ht="13.5">
      <c r="A20" s="104" t="s">
        <v>50</v>
      </c>
      <c r="B20" s="104"/>
      <c r="C20" s="104"/>
      <c r="D20" s="104"/>
      <c r="E20" s="104"/>
      <c r="F20" s="49"/>
      <c r="G20" s="102">
        <f>SUM(G15:G19)</f>
        <v>115558882.9</v>
      </c>
      <c r="H20" s="102"/>
      <c r="I20" s="47"/>
      <c r="J20" s="47"/>
    </row>
    <row r="21" spans="1:10" ht="6.75" customHeight="1">
      <c r="A21" s="50"/>
      <c r="B21" s="50"/>
      <c r="C21" s="50"/>
      <c r="D21" s="50"/>
      <c r="E21" s="50"/>
      <c r="F21" s="51"/>
      <c r="G21" s="52"/>
      <c r="H21" s="52"/>
      <c r="I21" s="47"/>
      <c r="J21" s="47"/>
    </row>
    <row r="22" spans="1:10" ht="63" customHeight="1">
      <c r="A22" s="96" t="s">
        <v>117</v>
      </c>
      <c r="B22" s="96"/>
      <c r="C22" s="96"/>
      <c r="D22" s="96"/>
      <c r="E22" s="96"/>
      <c r="F22" s="96"/>
      <c r="G22" s="96"/>
      <c r="H22" s="96"/>
      <c r="I22" s="96"/>
      <c r="J22" s="96"/>
    </row>
    <row r="23" spans="1:10" ht="21.75" customHeight="1">
      <c r="A23" s="99" t="s">
        <v>20</v>
      </c>
      <c r="B23" s="99"/>
      <c r="C23" s="99"/>
      <c r="D23" s="99"/>
      <c r="E23" s="99"/>
      <c r="F23" s="99"/>
      <c r="G23" s="99"/>
      <c r="H23" s="99"/>
      <c r="I23" s="99"/>
      <c r="J23" s="99"/>
    </row>
    <row r="24" spans="1:10" ht="20.25" customHeight="1">
      <c r="A24" s="97" t="s">
        <v>63</v>
      </c>
      <c r="B24" s="97"/>
      <c r="C24" s="97"/>
      <c r="D24" s="97"/>
      <c r="E24" s="97"/>
      <c r="F24" s="97"/>
      <c r="G24" s="97"/>
      <c r="H24" s="97"/>
      <c r="I24" s="97"/>
      <c r="J24" s="97"/>
    </row>
    <row r="25" spans="1:10" ht="13.5">
      <c r="A25" s="47"/>
      <c r="B25" s="47"/>
      <c r="C25" s="47"/>
      <c r="D25" s="47"/>
      <c r="E25" s="47"/>
      <c r="F25" s="47"/>
      <c r="G25" s="47"/>
      <c r="H25" s="47"/>
      <c r="I25" s="47"/>
      <c r="J25" s="47"/>
    </row>
    <row r="26" spans="1:10" ht="13.5">
      <c r="A26" s="98" t="s">
        <v>21</v>
      </c>
      <c r="B26" s="99"/>
      <c r="C26" s="99"/>
      <c r="D26" s="99"/>
      <c r="E26" s="99"/>
      <c r="F26" s="99"/>
      <c r="G26" s="99"/>
      <c r="H26" s="99"/>
      <c r="I26" s="47"/>
      <c r="J26" s="47"/>
    </row>
    <row r="27" spans="1:10" ht="51" customHeight="1">
      <c r="A27" s="96" t="s">
        <v>118</v>
      </c>
      <c r="B27" s="96"/>
      <c r="C27" s="96"/>
      <c r="D27" s="96"/>
      <c r="E27" s="96"/>
      <c r="F27" s="96"/>
      <c r="G27" s="96"/>
      <c r="H27" s="96"/>
      <c r="I27" s="96"/>
      <c r="J27" s="96"/>
    </row>
    <row r="28" spans="1:10" ht="18.75" customHeight="1">
      <c r="A28" s="97" t="s">
        <v>119</v>
      </c>
      <c r="B28" s="97"/>
      <c r="C28" s="97"/>
      <c r="D28" s="97"/>
      <c r="E28" s="97"/>
      <c r="F28" s="97"/>
      <c r="G28" s="97"/>
      <c r="H28" s="97"/>
      <c r="I28" s="97"/>
      <c r="J28" s="97"/>
    </row>
    <row r="29" spans="1:10" ht="24.75" customHeight="1">
      <c r="A29" s="99"/>
      <c r="B29" s="99"/>
      <c r="C29" s="99"/>
      <c r="D29" s="99"/>
      <c r="E29" s="99"/>
      <c r="F29" s="99"/>
      <c r="G29" s="99"/>
      <c r="H29" s="99"/>
      <c r="I29" s="47"/>
      <c r="J29" s="47"/>
    </row>
    <row r="30" spans="1:10" ht="13.5">
      <c r="A30" s="98" t="s">
        <v>23</v>
      </c>
      <c r="B30" s="99"/>
      <c r="C30" s="99"/>
      <c r="D30" s="99"/>
      <c r="E30" s="99"/>
      <c r="F30" s="99"/>
      <c r="G30" s="99"/>
      <c r="H30" s="99"/>
      <c r="I30" s="47"/>
      <c r="J30" s="47"/>
    </row>
    <row r="31" spans="1:10" ht="47.25" customHeight="1">
      <c r="A31" s="96" t="s">
        <v>120</v>
      </c>
      <c r="B31" s="96"/>
      <c r="C31" s="96"/>
      <c r="D31" s="96"/>
      <c r="E31" s="96"/>
      <c r="F31" s="96"/>
      <c r="G31" s="96"/>
      <c r="H31" s="96"/>
      <c r="I31" s="96"/>
      <c r="J31" s="96"/>
    </row>
    <row r="32" spans="1:10" ht="33.75" customHeight="1">
      <c r="A32" s="100" t="s">
        <v>121</v>
      </c>
      <c r="B32" s="100"/>
      <c r="C32" s="100"/>
      <c r="D32" s="100"/>
      <c r="E32" s="100"/>
      <c r="F32" s="100"/>
      <c r="G32" s="100"/>
      <c r="H32" s="100"/>
      <c r="I32" s="100"/>
      <c r="J32" s="100"/>
    </row>
    <row r="33" spans="1:10" ht="8.25" customHeight="1">
      <c r="A33" s="53"/>
      <c r="B33" s="54"/>
      <c r="C33" s="54"/>
      <c r="D33" s="54"/>
      <c r="E33" s="54"/>
      <c r="F33" s="54"/>
      <c r="G33" s="54"/>
      <c r="H33" s="54"/>
      <c r="I33" s="47"/>
      <c r="J33" s="47"/>
    </row>
    <row r="34" spans="1:10" ht="45.75" customHeight="1">
      <c r="A34" s="96" t="s">
        <v>64</v>
      </c>
      <c r="B34" s="96"/>
      <c r="C34" s="96"/>
      <c r="D34" s="96"/>
      <c r="E34" s="96"/>
      <c r="F34" s="96"/>
      <c r="G34" s="96"/>
      <c r="H34" s="96"/>
      <c r="I34" s="99"/>
      <c r="J34" s="99"/>
    </row>
    <row r="35" spans="1:10" ht="102.75" customHeight="1">
      <c r="A35" s="48"/>
      <c r="B35" s="48"/>
      <c r="C35" s="48"/>
      <c r="D35" s="48"/>
      <c r="E35" s="48"/>
      <c r="F35" s="95" t="s">
        <v>38</v>
      </c>
      <c r="G35" s="95"/>
      <c r="H35" s="95"/>
      <c r="I35" s="95"/>
      <c r="J35" s="95"/>
    </row>
    <row r="36" spans="1:10" ht="13.5">
      <c r="A36" s="47"/>
      <c r="B36" s="47"/>
      <c r="C36" s="47"/>
      <c r="D36" s="47"/>
      <c r="E36" s="47"/>
      <c r="F36" s="95" t="s">
        <v>22</v>
      </c>
      <c r="G36" s="95"/>
      <c r="H36" s="95"/>
      <c r="I36" s="95"/>
      <c r="J36" s="95"/>
    </row>
    <row r="37" spans="1:10" ht="22.5" customHeight="1">
      <c r="A37" s="47"/>
      <c r="B37" s="47"/>
      <c r="C37" s="47"/>
      <c r="D37" s="47"/>
      <c r="E37" s="47"/>
      <c r="F37" s="54"/>
      <c r="G37" s="54"/>
      <c r="H37" s="54"/>
      <c r="I37" s="54"/>
      <c r="J37" s="54"/>
    </row>
    <row r="38" spans="1:10" ht="62.25" customHeight="1">
      <c r="A38" s="96" t="s">
        <v>27</v>
      </c>
      <c r="B38" s="96"/>
      <c r="C38" s="96"/>
      <c r="D38" s="96"/>
      <c r="E38" s="96"/>
      <c r="F38" s="96"/>
      <c r="G38" s="96"/>
      <c r="H38" s="96"/>
      <c r="I38" s="96"/>
      <c r="J38" s="96"/>
    </row>
    <row r="39" spans="1:10" ht="21.7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</row>
    <row r="40" spans="1:10" ht="24" customHeight="1">
      <c r="A40" s="99" t="s">
        <v>16</v>
      </c>
      <c r="B40" s="99"/>
      <c r="C40" s="99"/>
      <c r="D40" s="99"/>
      <c r="E40" s="106" t="s">
        <v>17</v>
      </c>
      <c r="F40" s="106"/>
      <c r="G40" s="47"/>
      <c r="H40" s="47"/>
      <c r="I40" s="47"/>
      <c r="J40" s="47"/>
    </row>
    <row r="41" spans="1:4" ht="12.75">
      <c r="A41" s="105" t="s">
        <v>28</v>
      </c>
      <c r="B41" s="105"/>
      <c r="C41" s="105"/>
      <c r="D41" s="105"/>
    </row>
  </sheetData>
  <sheetProtection/>
  <mergeCells count="40">
    <mergeCell ref="A41:D41"/>
    <mergeCell ref="A30:H30"/>
    <mergeCell ref="F36:J36"/>
    <mergeCell ref="E40:F40"/>
    <mergeCell ref="A1:J1"/>
    <mergeCell ref="A2:J2"/>
    <mergeCell ref="A3:J3"/>
    <mergeCell ref="A4:J4"/>
    <mergeCell ref="A13:H13"/>
    <mergeCell ref="A11:J11"/>
    <mergeCell ref="G18:H18"/>
    <mergeCell ref="A19:F19"/>
    <mergeCell ref="G19:H19"/>
    <mergeCell ref="A20:E20"/>
    <mergeCell ref="G16:H16"/>
    <mergeCell ref="A40:D40"/>
    <mergeCell ref="G17:H17"/>
    <mergeCell ref="A28:J28"/>
    <mergeCell ref="A18:F18"/>
    <mergeCell ref="A27:J27"/>
    <mergeCell ref="A38:J38"/>
    <mergeCell ref="A29:H29"/>
    <mergeCell ref="G20:H20"/>
    <mergeCell ref="A22:J22"/>
    <mergeCell ref="A23:J23"/>
    <mergeCell ref="A6:H6"/>
    <mergeCell ref="A7:J7"/>
    <mergeCell ref="A8:J8"/>
    <mergeCell ref="A10:J10"/>
    <mergeCell ref="A12:J12"/>
    <mergeCell ref="F35:J35"/>
    <mergeCell ref="A31:J31"/>
    <mergeCell ref="A24:J24"/>
    <mergeCell ref="A26:H26"/>
    <mergeCell ref="A15:F15"/>
    <mergeCell ref="A16:F16"/>
    <mergeCell ref="A32:J32"/>
    <mergeCell ref="A34:J34"/>
    <mergeCell ref="A17:F17"/>
    <mergeCell ref="G15:H15"/>
  </mergeCells>
  <printOptions/>
  <pageMargins left="0.75" right="0.75" top="1" bottom="1" header="0.3" footer="0.3"/>
  <pageSetup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M58"/>
  <sheetViews>
    <sheetView zoomScalePageLayoutView="0" workbookViewId="0" topLeftCell="A1">
      <selection activeCell="O20" sqref="O20"/>
    </sheetView>
  </sheetViews>
  <sheetFormatPr defaultColWidth="8.8515625" defaultRowHeight="12.75"/>
  <cols>
    <col min="1" max="2" width="6.421875" style="0" bestFit="1" customWidth="1"/>
    <col min="3" max="3" width="6.00390625" style="0" customWidth="1"/>
    <col min="4" max="4" width="4.421875" style="0" customWidth="1"/>
    <col min="5" max="5" width="5.00390625" style="0" customWidth="1"/>
    <col min="6" max="6" width="47.140625" style="1" customWidth="1"/>
    <col min="7" max="7" width="17.00390625" style="1" customWidth="1"/>
    <col min="8" max="8" width="16.28125" style="1" customWidth="1"/>
    <col min="9" max="9" width="15.7109375" style="1" customWidth="1"/>
    <col min="10" max="10" width="12.00390625" style="1" customWidth="1"/>
  </cols>
  <sheetData>
    <row r="1" spans="1:10" ht="15.75" customHeight="1">
      <c r="A1" s="110" t="s">
        <v>24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8" customHeight="1">
      <c r="A2" s="110" t="s">
        <v>93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3" ht="18" customHeight="1">
      <c r="A3" s="111" t="s">
        <v>94</v>
      </c>
      <c r="B3" s="111"/>
      <c r="C3" s="111"/>
      <c r="D3" s="111"/>
      <c r="E3" s="111"/>
      <c r="F3" s="111"/>
      <c r="G3" s="111"/>
      <c r="H3" s="111"/>
      <c r="I3" s="111"/>
      <c r="J3" s="111"/>
      <c r="M3" t="s">
        <v>28</v>
      </c>
    </row>
    <row r="4" spans="1:10" ht="13.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3" t="s">
        <v>0</v>
      </c>
      <c r="B5" s="34" t="s">
        <v>1</v>
      </c>
      <c r="C5" s="34" t="s">
        <v>51</v>
      </c>
      <c r="D5" s="34" t="s">
        <v>52</v>
      </c>
      <c r="E5" s="34" t="s">
        <v>53</v>
      </c>
      <c r="F5" s="112" t="s">
        <v>2</v>
      </c>
      <c r="G5" s="18" t="s">
        <v>5</v>
      </c>
      <c r="H5" s="18" t="s">
        <v>5</v>
      </c>
      <c r="I5" s="18" t="s">
        <v>29</v>
      </c>
      <c r="J5" s="19" t="s">
        <v>3</v>
      </c>
    </row>
    <row r="6" spans="1:10" ht="13.5" thickBot="1">
      <c r="A6" s="20"/>
      <c r="B6" s="21"/>
      <c r="C6" s="21"/>
      <c r="D6" s="21"/>
      <c r="E6" s="21"/>
      <c r="F6" s="113"/>
      <c r="G6" s="22" t="s">
        <v>6</v>
      </c>
      <c r="H6" s="22" t="s">
        <v>7</v>
      </c>
      <c r="I6" s="22"/>
      <c r="J6" s="23" t="s">
        <v>8</v>
      </c>
    </row>
    <row r="7" spans="1:10" ht="13.5" thickBot="1">
      <c r="A7" s="3"/>
      <c r="B7" s="4"/>
      <c r="C7" s="4"/>
      <c r="D7" s="4"/>
      <c r="E7" s="4"/>
      <c r="F7" s="5"/>
      <c r="G7" s="6"/>
      <c r="H7" s="5"/>
      <c r="I7" s="6"/>
      <c r="J7" s="5"/>
    </row>
    <row r="8" spans="1:10" ht="12.75">
      <c r="A8" s="35"/>
      <c r="B8" s="36"/>
      <c r="C8" s="36"/>
      <c r="D8" s="36"/>
      <c r="E8" s="36"/>
      <c r="F8" s="7" t="s">
        <v>9</v>
      </c>
      <c r="G8" s="8"/>
      <c r="H8" s="9"/>
      <c r="I8" s="8"/>
      <c r="J8" s="37"/>
    </row>
    <row r="9" spans="1:10" ht="12.75">
      <c r="A9" s="10" t="s">
        <v>30</v>
      </c>
      <c r="B9" s="11" t="s">
        <v>95</v>
      </c>
      <c r="C9" s="11" t="s">
        <v>28</v>
      </c>
      <c r="D9" s="11"/>
      <c r="E9" s="11"/>
      <c r="F9" s="12" t="s">
        <v>96</v>
      </c>
      <c r="G9" s="12">
        <v>3386500</v>
      </c>
      <c r="H9" s="12">
        <v>3386500</v>
      </c>
      <c r="I9" s="28">
        <v>3386499.6</v>
      </c>
      <c r="J9" s="13">
        <f aca="true" t="shared" si="0" ref="J9:J15">(I9/H9)*100</f>
        <v>99.99998818839511</v>
      </c>
    </row>
    <row r="10" spans="1:10" ht="12.75">
      <c r="A10" s="10" t="s">
        <v>30</v>
      </c>
      <c r="B10" s="11" t="s">
        <v>45</v>
      </c>
      <c r="C10" s="11"/>
      <c r="D10" s="11"/>
      <c r="E10" s="11"/>
      <c r="F10" s="12" t="s">
        <v>97</v>
      </c>
      <c r="G10" s="12">
        <v>378900</v>
      </c>
      <c r="H10" s="12">
        <v>378900</v>
      </c>
      <c r="I10" s="28">
        <v>378909.08</v>
      </c>
      <c r="J10" s="13">
        <f t="shared" si="0"/>
        <v>100.00239641066244</v>
      </c>
    </row>
    <row r="11" spans="1:10" ht="12.75">
      <c r="A11" s="10" t="s">
        <v>66</v>
      </c>
      <c r="B11" s="11" t="s">
        <v>55</v>
      </c>
      <c r="C11" s="38"/>
      <c r="D11" s="38" t="s">
        <v>67</v>
      </c>
      <c r="E11" s="38" t="s">
        <v>68</v>
      </c>
      <c r="F11" s="12" t="s">
        <v>69</v>
      </c>
      <c r="G11" s="12">
        <v>81855</v>
      </c>
      <c r="H11" s="12">
        <v>144100</v>
      </c>
      <c r="I11" s="28">
        <v>143880.64</v>
      </c>
      <c r="J11" s="13">
        <f t="shared" si="0"/>
        <v>99.84777238029147</v>
      </c>
    </row>
    <row r="12" spans="1:10" ht="12.75">
      <c r="A12" s="10" t="s">
        <v>66</v>
      </c>
      <c r="B12" s="11" t="s">
        <v>55</v>
      </c>
      <c r="C12" s="38"/>
      <c r="D12" s="38" t="s">
        <v>70</v>
      </c>
      <c r="E12" s="38" t="s">
        <v>68</v>
      </c>
      <c r="F12" s="12" t="s">
        <v>71</v>
      </c>
      <c r="G12" s="12">
        <v>463845</v>
      </c>
      <c r="H12" s="12">
        <v>817000</v>
      </c>
      <c r="I12" s="28">
        <v>815323.54</v>
      </c>
      <c r="J12" s="13">
        <f t="shared" si="0"/>
        <v>99.79480293757649</v>
      </c>
    </row>
    <row r="13" spans="1:10" ht="12.75">
      <c r="A13" s="10" t="s">
        <v>12</v>
      </c>
      <c r="B13" s="11" t="s">
        <v>13</v>
      </c>
      <c r="C13" s="38" t="s">
        <v>28</v>
      </c>
      <c r="D13" s="38" t="s">
        <v>28</v>
      </c>
      <c r="E13" s="38" t="s">
        <v>28</v>
      </c>
      <c r="F13" s="12" t="s">
        <v>54</v>
      </c>
      <c r="G13" s="12">
        <v>300</v>
      </c>
      <c r="H13" s="12">
        <v>300</v>
      </c>
      <c r="I13" s="28">
        <v>51.19</v>
      </c>
      <c r="J13" s="13">
        <f t="shared" si="0"/>
        <v>17.063333333333333</v>
      </c>
    </row>
    <row r="14" spans="1:10" ht="12.75">
      <c r="A14" s="10"/>
      <c r="B14" s="11" t="s">
        <v>98</v>
      </c>
      <c r="C14" s="38" t="s">
        <v>88</v>
      </c>
      <c r="D14" s="38" t="s">
        <v>89</v>
      </c>
      <c r="E14" s="38" t="s">
        <v>87</v>
      </c>
      <c r="F14" s="12" t="s">
        <v>99</v>
      </c>
      <c r="G14" s="12">
        <v>720000</v>
      </c>
      <c r="H14" s="12">
        <v>712500</v>
      </c>
      <c r="I14" s="28">
        <v>712440</v>
      </c>
      <c r="J14" s="13">
        <f t="shared" si="0"/>
        <v>99.99157894736842</v>
      </c>
    </row>
    <row r="15" spans="1:10" ht="12.75">
      <c r="A15" s="10" t="s">
        <v>28</v>
      </c>
      <c r="B15" s="38" t="s">
        <v>98</v>
      </c>
      <c r="C15" s="38" t="s">
        <v>85</v>
      </c>
      <c r="D15" s="38" t="s">
        <v>86</v>
      </c>
      <c r="E15" s="38" t="s">
        <v>87</v>
      </c>
      <c r="F15" s="39" t="s">
        <v>100</v>
      </c>
      <c r="G15" s="39">
        <v>180000</v>
      </c>
      <c r="H15" s="39">
        <v>178100</v>
      </c>
      <c r="I15" s="28">
        <v>178110</v>
      </c>
      <c r="J15" s="13">
        <f t="shared" si="0"/>
        <v>100.00561482313309</v>
      </c>
    </row>
    <row r="16" spans="1:10" ht="15.75">
      <c r="A16" s="32"/>
      <c r="B16" s="40"/>
      <c r="C16" s="40"/>
      <c r="D16" s="40"/>
      <c r="E16" s="40"/>
      <c r="F16" s="24" t="s">
        <v>31</v>
      </c>
      <c r="G16" s="25">
        <f>SUM(G9:G15)</f>
        <v>5211400</v>
      </c>
      <c r="H16" s="25">
        <f>SUM(H9:H15)</f>
        <v>5617400</v>
      </c>
      <c r="I16" s="29">
        <f>SUM(I9:I15)</f>
        <v>5615214.050000001</v>
      </c>
      <c r="J16" s="30">
        <f>(I16/H16)*100</f>
        <v>99.96108608965002</v>
      </c>
    </row>
    <row r="17" spans="1:10" ht="19.5" customHeight="1">
      <c r="A17" s="114"/>
      <c r="B17" s="115"/>
      <c r="C17" s="115"/>
      <c r="D17" s="41"/>
      <c r="E17" s="41"/>
      <c r="F17" s="42" t="s">
        <v>10</v>
      </c>
      <c r="G17" s="14"/>
      <c r="H17" s="15"/>
      <c r="I17" s="14"/>
      <c r="J17" s="43"/>
    </row>
    <row r="18" spans="1:12" ht="12.75" customHeight="1">
      <c r="A18" s="16"/>
      <c r="B18" s="17">
        <v>8115</v>
      </c>
      <c r="C18" s="44"/>
      <c r="D18" s="44"/>
      <c r="E18" s="44"/>
      <c r="F18" s="39" t="s">
        <v>56</v>
      </c>
      <c r="G18" s="12">
        <v>-748500</v>
      </c>
      <c r="H18" s="12">
        <v>-987800</v>
      </c>
      <c r="I18" s="28">
        <v>-1255265.76</v>
      </c>
      <c r="J18" s="13">
        <f>(I18/H18)*100</f>
        <v>127.07691435513262</v>
      </c>
      <c r="L18" t="s">
        <v>28</v>
      </c>
    </row>
    <row r="19" spans="1:10" ht="12.75" customHeight="1">
      <c r="A19" s="55"/>
      <c r="B19" s="17">
        <v>8115</v>
      </c>
      <c r="C19" s="44"/>
      <c r="D19" s="44"/>
      <c r="E19" s="44"/>
      <c r="F19" s="39" t="s">
        <v>101</v>
      </c>
      <c r="G19" s="12">
        <v>202800</v>
      </c>
      <c r="H19" s="12">
        <v>202800</v>
      </c>
      <c r="I19" s="12">
        <v>202800</v>
      </c>
      <c r="J19" s="13">
        <f>(I19/H19)*100</f>
        <v>100</v>
      </c>
    </row>
    <row r="20" spans="1:10" ht="16.5" thickBot="1">
      <c r="A20" s="116" t="s">
        <v>32</v>
      </c>
      <c r="B20" s="117"/>
      <c r="C20" s="117"/>
      <c r="D20" s="117"/>
      <c r="E20" s="117"/>
      <c r="F20" s="118"/>
      <c r="G20" s="26">
        <f>G16+G18</f>
        <v>4462900</v>
      </c>
      <c r="H20" s="26">
        <f>SUM(H16:H19)</f>
        <v>4832400</v>
      </c>
      <c r="I20" s="31">
        <f>SUM(I16:I19)</f>
        <v>4562748.290000001</v>
      </c>
      <c r="J20" s="27">
        <f>(I20/H20)*100</f>
        <v>94.41992157106202</v>
      </c>
    </row>
    <row r="21" spans="1:10" ht="16.5" thickBot="1">
      <c r="A21" s="45"/>
      <c r="B21" s="45"/>
      <c r="C21" s="45"/>
      <c r="D21" s="45"/>
      <c r="E21" s="45"/>
      <c r="F21" s="45"/>
      <c r="G21" s="46"/>
      <c r="H21" s="46"/>
      <c r="I21" s="46"/>
      <c r="J21" s="46"/>
    </row>
    <row r="22" spans="1:10" ht="12.75">
      <c r="A22" s="56"/>
      <c r="B22" s="57"/>
      <c r="C22" s="57"/>
      <c r="D22" s="57"/>
      <c r="E22" s="57"/>
      <c r="F22" s="58" t="s">
        <v>11</v>
      </c>
      <c r="G22" s="59"/>
      <c r="H22" s="59"/>
      <c r="I22" s="59"/>
      <c r="J22" s="60"/>
    </row>
    <row r="23" spans="1:10" ht="12.75">
      <c r="A23" s="61">
        <v>3319</v>
      </c>
      <c r="B23" s="62">
        <v>5169</v>
      </c>
      <c r="C23" s="62">
        <v>89017</v>
      </c>
      <c r="D23" s="62">
        <v>271</v>
      </c>
      <c r="E23" s="62">
        <v>3</v>
      </c>
      <c r="F23" s="74" t="s">
        <v>102</v>
      </c>
      <c r="G23" s="75">
        <v>70000</v>
      </c>
      <c r="H23" s="75">
        <v>3700</v>
      </c>
      <c r="I23" s="75">
        <v>1870</v>
      </c>
      <c r="J23" s="66">
        <f>(I23/H23)*100</f>
        <v>50.54054054054053</v>
      </c>
    </row>
    <row r="24" spans="1:10" ht="12.75">
      <c r="A24" s="61">
        <v>3319</v>
      </c>
      <c r="B24" s="62">
        <v>5169</v>
      </c>
      <c r="C24" s="62">
        <v>89018</v>
      </c>
      <c r="D24" s="62">
        <v>275</v>
      </c>
      <c r="E24" s="62">
        <v>3</v>
      </c>
      <c r="F24" s="74" t="s">
        <v>103</v>
      </c>
      <c r="G24" s="75">
        <v>280000</v>
      </c>
      <c r="H24" s="75">
        <v>15000</v>
      </c>
      <c r="I24" s="75">
        <v>7480</v>
      </c>
      <c r="J24" s="66">
        <f>(I24/H24)*100</f>
        <v>49.86666666666667</v>
      </c>
    </row>
    <row r="25" spans="1:10" ht="12.75">
      <c r="A25" s="61">
        <v>3319</v>
      </c>
      <c r="B25" s="62">
        <v>5169</v>
      </c>
      <c r="C25" s="62"/>
      <c r="D25" s="62">
        <v>271</v>
      </c>
      <c r="E25" s="62">
        <v>3</v>
      </c>
      <c r="F25" s="74" t="s">
        <v>104</v>
      </c>
      <c r="G25" s="75">
        <v>100000</v>
      </c>
      <c r="H25" s="75">
        <v>63200</v>
      </c>
      <c r="I25" s="75">
        <v>62150</v>
      </c>
      <c r="J25" s="66">
        <f>(I25/H25)*100</f>
        <v>98.33860759493672</v>
      </c>
    </row>
    <row r="26" spans="1:10" ht="12.75">
      <c r="A26" s="61">
        <v>3319</v>
      </c>
      <c r="B26" s="62">
        <v>5169</v>
      </c>
      <c r="C26" s="62"/>
      <c r="D26" s="62"/>
      <c r="E26" s="62">
        <v>3</v>
      </c>
      <c r="F26" s="74" t="s">
        <v>105</v>
      </c>
      <c r="G26" s="75">
        <v>94500</v>
      </c>
      <c r="H26" s="75">
        <v>17200</v>
      </c>
      <c r="I26" s="75">
        <v>6615</v>
      </c>
      <c r="J26" s="66">
        <f aca="true" t="shared" si="1" ref="J26:J50">(I26/H26)*100</f>
        <v>38.4593023255814</v>
      </c>
    </row>
    <row r="27" spans="1:10" ht="12.75">
      <c r="A27" s="61">
        <v>3319</v>
      </c>
      <c r="B27" s="62">
        <v>5179</v>
      </c>
      <c r="C27" s="62">
        <v>89017</v>
      </c>
      <c r="D27" s="62">
        <v>271</v>
      </c>
      <c r="E27" s="62">
        <v>3</v>
      </c>
      <c r="F27" s="74" t="s">
        <v>106</v>
      </c>
      <c r="G27" s="75">
        <v>0</v>
      </c>
      <c r="H27" s="75">
        <v>66300</v>
      </c>
      <c r="I27" s="75">
        <v>66240</v>
      </c>
      <c r="J27" s="66">
        <f t="shared" si="1"/>
        <v>99.90950226244344</v>
      </c>
    </row>
    <row r="28" spans="1:10" ht="12.75">
      <c r="A28" s="61">
        <v>3319</v>
      </c>
      <c r="B28" s="62">
        <v>5179</v>
      </c>
      <c r="C28" s="62">
        <v>89018</v>
      </c>
      <c r="D28" s="62">
        <v>275</v>
      </c>
      <c r="E28" s="62">
        <v>3</v>
      </c>
      <c r="F28" s="74" t="s">
        <v>107</v>
      </c>
      <c r="G28" s="75">
        <v>0</v>
      </c>
      <c r="H28" s="75">
        <v>265000</v>
      </c>
      <c r="I28" s="75">
        <v>264960</v>
      </c>
      <c r="J28" s="66">
        <f t="shared" si="1"/>
        <v>99.98490566037735</v>
      </c>
    </row>
    <row r="29" spans="1:10" ht="12.75">
      <c r="A29" s="61">
        <v>3319</v>
      </c>
      <c r="B29" s="62">
        <v>5179</v>
      </c>
      <c r="C29" s="62"/>
      <c r="D29" s="62">
        <v>271</v>
      </c>
      <c r="E29" s="62">
        <v>3</v>
      </c>
      <c r="F29" s="74" t="s">
        <v>108</v>
      </c>
      <c r="G29" s="75">
        <v>0</v>
      </c>
      <c r="H29" s="75">
        <v>36800</v>
      </c>
      <c r="I29" s="75">
        <v>36800</v>
      </c>
      <c r="J29" s="66">
        <f t="shared" si="1"/>
        <v>100</v>
      </c>
    </row>
    <row r="30" spans="1:10" ht="12.75">
      <c r="A30" s="61">
        <v>3319</v>
      </c>
      <c r="B30" s="62">
        <v>5179</v>
      </c>
      <c r="C30" s="62"/>
      <c r="D30" s="62"/>
      <c r="E30" s="62">
        <v>3</v>
      </c>
      <c r="F30" s="74" t="s">
        <v>109</v>
      </c>
      <c r="G30" s="75">
        <v>0</v>
      </c>
      <c r="H30" s="75">
        <v>77300</v>
      </c>
      <c r="I30" s="75">
        <v>77280</v>
      </c>
      <c r="J30" s="66">
        <f t="shared" si="1"/>
        <v>99.97412677878395</v>
      </c>
    </row>
    <row r="31" spans="1:10" ht="12.75">
      <c r="A31" s="61">
        <v>3725</v>
      </c>
      <c r="B31" s="62">
        <v>5021</v>
      </c>
      <c r="C31" s="63"/>
      <c r="D31" s="63"/>
      <c r="E31" s="63"/>
      <c r="F31" s="65" t="s">
        <v>57</v>
      </c>
      <c r="G31" s="65">
        <v>50000</v>
      </c>
      <c r="H31" s="65">
        <v>50000</v>
      </c>
      <c r="I31" s="65">
        <v>50000</v>
      </c>
      <c r="J31" s="66">
        <f t="shared" si="1"/>
        <v>100</v>
      </c>
    </row>
    <row r="32" spans="1:10" ht="12.75">
      <c r="A32" s="68" t="s">
        <v>30</v>
      </c>
      <c r="B32" s="69" t="s">
        <v>46</v>
      </c>
      <c r="C32" s="69"/>
      <c r="D32" s="69"/>
      <c r="E32" s="69"/>
      <c r="F32" s="65" t="s">
        <v>75</v>
      </c>
      <c r="G32" s="65">
        <v>12500</v>
      </c>
      <c r="H32" s="65">
        <v>12500</v>
      </c>
      <c r="I32" s="65">
        <v>12500</v>
      </c>
      <c r="J32" s="66">
        <f t="shared" si="1"/>
        <v>100</v>
      </c>
    </row>
    <row r="33" spans="1:10" ht="12.75">
      <c r="A33" s="68" t="s">
        <v>30</v>
      </c>
      <c r="B33" s="69" t="s">
        <v>47</v>
      </c>
      <c r="C33" s="69"/>
      <c r="D33" s="69"/>
      <c r="E33" s="69"/>
      <c r="F33" s="65" t="s">
        <v>79</v>
      </c>
      <c r="G33" s="65">
        <v>4500</v>
      </c>
      <c r="H33" s="65">
        <v>4500</v>
      </c>
      <c r="I33" s="65">
        <v>4500</v>
      </c>
      <c r="J33" s="66">
        <f t="shared" si="1"/>
        <v>100</v>
      </c>
    </row>
    <row r="34" spans="1:10" ht="12.75">
      <c r="A34" s="68" t="s">
        <v>4</v>
      </c>
      <c r="B34" s="69" t="s">
        <v>25</v>
      </c>
      <c r="C34" s="69"/>
      <c r="D34" s="69"/>
      <c r="E34" s="69"/>
      <c r="F34" s="65" t="s">
        <v>90</v>
      </c>
      <c r="G34" s="65">
        <v>131000</v>
      </c>
      <c r="H34" s="65">
        <v>131000</v>
      </c>
      <c r="I34" s="65">
        <v>130954</v>
      </c>
      <c r="J34" s="66">
        <f t="shared" si="1"/>
        <v>99.96488549618321</v>
      </c>
    </row>
    <row r="35" spans="1:10" ht="12.75">
      <c r="A35" s="68" t="s">
        <v>4</v>
      </c>
      <c r="B35" s="69" t="s">
        <v>33</v>
      </c>
      <c r="C35" s="69"/>
      <c r="D35" s="69"/>
      <c r="E35" s="69"/>
      <c r="F35" s="65" t="s">
        <v>58</v>
      </c>
      <c r="G35" s="65">
        <v>30000</v>
      </c>
      <c r="H35" s="65">
        <v>30000</v>
      </c>
      <c r="I35" s="65">
        <v>19118</v>
      </c>
      <c r="J35" s="66">
        <f t="shared" si="1"/>
        <v>63.72666666666667</v>
      </c>
    </row>
    <row r="36" spans="1:10" ht="12.75">
      <c r="A36" s="70" t="s">
        <v>4</v>
      </c>
      <c r="B36" s="69" t="s">
        <v>26</v>
      </c>
      <c r="C36" s="69"/>
      <c r="D36" s="69"/>
      <c r="E36" s="69"/>
      <c r="F36" s="65" t="s">
        <v>59</v>
      </c>
      <c r="G36" s="65">
        <v>14600</v>
      </c>
      <c r="H36" s="65">
        <v>14600</v>
      </c>
      <c r="I36" s="65">
        <v>14520</v>
      </c>
      <c r="J36" s="66">
        <f t="shared" si="1"/>
        <v>99.45205479452055</v>
      </c>
    </row>
    <row r="37" spans="1:10" ht="12.75">
      <c r="A37" s="68" t="s">
        <v>30</v>
      </c>
      <c r="B37" s="69" t="s">
        <v>48</v>
      </c>
      <c r="C37" s="69"/>
      <c r="D37" s="69"/>
      <c r="E37" s="69"/>
      <c r="F37" s="65" t="s">
        <v>60</v>
      </c>
      <c r="G37" s="65">
        <v>65700</v>
      </c>
      <c r="H37" s="65">
        <v>64800</v>
      </c>
      <c r="I37" s="65">
        <v>0</v>
      </c>
      <c r="J37" s="66">
        <f t="shared" si="1"/>
        <v>0</v>
      </c>
    </row>
    <row r="38" spans="1:10" ht="12.75">
      <c r="A38" s="67">
        <v>3900</v>
      </c>
      <c r="B38" s="62">
        <v>5011</v>
      </c>
      <c r="C38" s="63"/>
      <c r="D38" s="76">
        <v>331</v>
      </c>
      <c r="E38" s="62">
        <v>33</v>
      </c>
      <c r="F38" s="64" t="s">
        <v>73</v>
      </c>
      <c r="G38" s="65">
        <v>83800</v>
      </c>
      <c r="H38" s="65">
        <v>130100</v>
      </c>
      <c r="I38" s="65">
        <v>130072.33</v>
      </c>
      <c r="J38" s="66">
        <f t="shared" si="1"/>
        <v>99.97873174481168</v>
      </c>
    </row>
    <row r="39" spans="1:10" ht="12.75">
      <c r="A39" s="67">
        <v>3900</v>
      </c>
      <c r="B39" s="62">
        <v>5011</v>
      </c>
      <c r="C39" s="63"/>
      <c r="D39" s="62">
        <v>335</v>
      </c>
      <c r="E39" s="62">
        <v>33</v>
      </c>
      <c r="F39" s="64" t="s">
        <v>74</v>
      </c>
      <c r="G39" s="65">
        <v>474800</v>
      </c>
      <c r="H39" s="65">
        <v>737100</v>
      </c>
      <c r="I39" s="65">
        <v>737076.53</v>
      </c>
      <c r="J39" s="66">
        <f t="shared" si="1"/>
        <v>99.99681590014924</v>
      </c>
    </row>
    <row r="40" spans="1:10" ht="12.75">
      <c r="A40" s="67">
        <v>3900</v>
      </c>
      <c r="B40" s="62">
        <v>5011</v>
      </c>
      <c r="C40" s="63"/>
      <c r="D40" s="62"/>
      <c r="E40" s="62">
        <v>33</v>
      </c>
      <c r="F40" s="64" t="s">
        <v>72</v>
      </c>
      <c r="G40" s="65">
        <v>0</v>
      </c>
      <c r="H40" s="65">
        <v>1900</v>
      </c>
      <c r="I40" s="65">
        <v>1856.14</v>
      </c>
      <c r="J40" s="66">
        <f t="shared" si="1"/>
        <v>97.69157894736843</v>
      </c>
    </row>
    <row r="41" spans="1:10" ht="12.75">
      <c r="A41" s="68" t="s">
        <v>66</v>
      </c>
      <c r="B41" s="69" t="s">
        <v>46</v>
      </c>
      <c r="C41" s="69"/>
      <c r="D41" s="69" t="s">
        <v>67</v>
      </c>
      <c r="E41" s="69" t="s">
        <v>68</v>
      </c>
      <c r="F41" s="65" t="s">
        <v>77</v>
      </c>
      <c r="G41" s="65">
        <v>21000</v>
      </c>
      <c r="H41" s="65">
        <v>32600</v>
      </c>
      <c r="I41" s="65">
        <v>32519.25</v>
      </c>
      <c r="J41" s="66">
        <f t="shared" si="1"/>
        <v>99.75230061349694</v>
      </c>
    </row>
    <row r="42" spans="1:10" ht="12.75">
      <c r="A42" s="68" t="s">
        <v>66</v>
      </c>
      <c r="B42" s="69" t="s">
        <v>46</v>
      </c>
      <c r="C42" s="69"/>
      <c r="D42" s="69" t="s">
        <v>70</v>
      </c>
      <c r="E42" s="69" t="s">
        <v>68</v>
      </c>
      <c r="F42" s="65" t="s">
        <v>78</v>
      </c>
      <c r="G42" s="65">
        <v>118700</v>
      </c>
      <c r="H42" s="65">
        <v>184300</v>
      </c>
      <c r="I42" s="65">
        <v>184275.72</v>
      </c>
      <c r="J42" s="66">
        <f t="shared" si="1"/>
        <v>99.98682582745523</v>
      </c>
    </row>
    <row r="43" spans="1:10" ht="12.75">
      <c r="A43" s="68" t="s">
        <v>66</v>
      </c>
      <c r="B43" s="69" t="s">
        <v>46</v>
      </c>
      <c r="C43" s="69"/>
      <c r="D43" s="69"/>
      <c r="E43" s="69" t="s">
        <v>68</v>
      </c>
      <c r="F43" s="65" t="s">
        <v>76</v>
      </c>
      <c r="G43" s="65">
        <v>0</v>
      </c>
      <c r="H43" s="65">
        <v>500</v>
      </c>
      <c r="I43" s="65">
        <v>464.03</v>
      </c>
      <c r="J43" s="66">
        <f t="shared" si="1"/>
        <v>92.806</v>
      </c>
    </row>
    <row r="44" spans="1:10" ht="12.75">
      <c r="A44" s="68" t="s">
        <v>66</v>
      </c>
      <c r="B44" s="69" t="s">
        <v>47</v>
      </c>
      <c r="C44" s="69"/>
      <c r="D44" s="69" t="s">
        <v>67</v>
      </c>
      <c r="E44" s="69" t="s">
        <v>68</v>
      </c>
      <c r="F44" s="65" t="s">
        <v>81</v>
      </c>
      <c r="G44" s="65">
        <v>7600</v>
      </c>
      <c r="H44" s="65">
        <v>11800</v>
      </c>
      <c r="I44" s="65">
        <v>11708.39</v>
      </c>
      <c r="J44" s="66">
        <f t="shared" si="1"/>
        <v>99.2236440677966</v>
      </c>
    </row>
    <row r="45" spans="1:10" ht="12.75">
      <c r="A45" s="68" t="s">
        <v>66</v>
      </c>
      <c r="B45" s="69" t="s">
        <v>47</v>
      </c>
      <c r="C45" s="69"/>
      <c r="D45" s="69" t="s">
        <v>70</v>
      </c>
      <c r="E45" s="69" t="s">
        <v>68</v>
      </c>
      <c r="F45" s="65" t="s">
        <v>82</v>
      </c>
      <c r="G45" s="65">
        <v>42700</v>
      </c>
      <c r="H45" s="65">
        <v>66400</v>
      </c>
      <c r="I45" s="65">
        <v>66347.56</v>
      </c>
      <c r="J45" s="66">
        <f t="shared" si="1"/>
        <v>99.92102409638554</v>
      </c>
    </row>
    <row r="46" spans="1:10" ht="12.75">
      <c r="A46" s="68" t="s">
        <v>66</v>
      </c>
      <c r="B46" s="69" t="s">
        <v>47</v>
      </c>
      <c r="C46" s="69"/>
      <c r="D46" s="69"/>
      <c r="E46" s="69" t="s">
        <v>68</v>
      </c>
      <c r="F46" s="65" t="s">
        <v>80</v>
      </c>
      <c r="G46" s="65">
        <v>0</v>
      </c>
      <c r="H46" s="65">
        <v>200</v>
      </c>
      <c r="I46" s="65">
        <v>167.05</v>
      </c>
      <c r="J46" s="66">
        <f t="shared" si="1"/>
        <v>83.525</v>
      </c>
    </row>
    <row r="47" spans="1:10" ht="12.75">
      <c r="A47" s="68" t="s">
        <v>66</v>
      </c>
      <c r="B47" s="69" t="s">
        <v>83</v>
      </c>
      <c r="C47" s="69"/>
      <c r="D47" s="69"/>
      <c r="E47" s="69" t="s">
        <v>68</v>
      </c>
      <c r="F47" s="65" t="s">
        <v>84</v>
      </c>
      <c r="G47" s="65">
        <v>3600</v>
      </c>
      <c r="H47" s="65">
        <v>4900</v>
      </c>
      <c r="I47" s="65">
        <v>4171.46</v>
      </c>
      <c r="J47" s="66">
        <f t="shared" si="1"/>
        <v>85.13183673469388</v>
      </c>
    </row>
    <row r="48" spans="1:10" ht="12.75">
      <c r="A48" s="68" t="s">
        <v>12</v>
      </c>
      <c r="B48" s="69" t="s">
        <v>61</v>
      </c>
      <c r="C48" s="69"/>
      <c r="D48" s="69"/>
      <c r="E48" s="69"/>
      <c r="F48" s="65" t="s">
        <v>110</v>
      </c>
      <c r="G48" s="65">
        <v>56200</v>
      </c>
      <c r="H48" s="65">
        <v>56200</v>
      </c>
      <c r="I48" s="65">
        <v>50650.5</v>
      </c>
      <c r="J48" s="66">
        <f t="shared" si="1"/>
        <v>90.12544483985765</v>
      </c>
    </row>
    <row r="49" spans="1:10" ht="12.75">
      <c r="A49" s="68" t="s">
        <v>12</v>
      </c>
      <c r="B49" s="69" t="s">
        <v>34</v>
      </c>
      <c r="C49" s="69"/>
      <c r="D49" s="69"/>
      <c r="E49" s="69"/>
      <c r="F49" s="65" t="s">
        <v>62</v>
      </c>
      <c r="G49" s="65">
        <v>4500</v>
      </c>
      <c r="H49" s="65">
        <v>4500</v>
      </c>
      <c r="I49" s="65">
        <v>3933.6</v>
      </c>
      <c r="J49" s="66">
        <f t="shared" si="1"/>
        <v>87.41333333333333</v>
      </c>
    </row>
    <row r="50" spans="1:10" ht="12.75">
      <c r="A50" s="68" t="s">
        <v>36</v>
      </c>
      <c r="B50" s="69" t="s">
        <v>37</v>
      </c>
      <c r="C50" s="69"/>
      <c r="D50" s="69"/>
      <c r="E50" s="69"/>
      <c r="F50" s="65" t="s">
        <v>91</v>
      </c>
      <c r="G50" s="65">
        <v>850000</v>
      </c>
      <c r="H50" s="65">
        <v>850000</v>
      </c>
      <c r="I50" s="65">
        <v>684518.73</v>
      </c>
      <c r="J50" s="66">
        <f t="shared" si="1"/>
        <v>80.53161529411764</v>
      </c>
    </row>
    <row r="51" spans="1:10" ht="15.75">
      <c r="A51" s="119"/>
      <c r="B51" s="120"/>
      <c r="C51" s="120"/>
      <c r="D51" s="73"/>
      <c r="E51" s="73"/>
      <c r="F51" s="71" t="s">
        <v>35</v>
      </c>
      <c r="G51" s="72">
        <f>SUM(G23:G50)</f>
        <v>2515700</v>
      </c>
      <c r="H51" s="72">
        <f>SUM(H23:H50)</f>
        <v>2932400</v>
      </c>
      <c r="I51" s="72">
        <f>SUM(I23:I50)</f>
        <v>2662748.29</v>
      </c>
      <c r="J51" s="77">
        <f>(I51/H51)*100</f>
        <v>90.80440219615332</v>
      </c>
    </row>
    <row r="52" spans="1:10" ht="19.5" customHeight="1">
      <c r="A52" s="121"/>
      <c r="B52" s="122"/>
      <c r="C52" s="122"/>
      <c r="D52" s="78"/>
      <c r="E52" s="78"/>
      <c r="F52" s="79" t="s">
        <v>10</v>
      </c>
      <c r="G52" s="80"/>
      <c r="H52" s="81"/>
      <c r="I52" s="80"/>
      <c r="J52" s="82"/>
    </row>
    <row r="53" spans="1:12" ht="12.75" customHeight="1">
      <c r="A53" s="83"/>
      <c r="B53" s="84">
        <v>8124</v>
      </c>
      <c r="C53" s="85"/>
      <c r="D53" s="85"/>
      <c r="E53" s="85"/>
      <c r="F53" s="65" t="s">
        <v>111</v>
      </c>
      <c r="G53" s="86">
        <v>2150000</v>
      </c>
      <c r="H53" s="86">
        <v>1900000</v>
      </c>
      <c r="I53" s="87">
        <v>1900000</v>
      </c>
      <c r="J53" s="88">
        <f>(I53/H53)*100</f>
        <v>100</v>
      </c>
      <c r="L53" t="s">
        <v>28</v>
      </c>
    </row>
    <row r="54" spans="1:10" ht="12.75" customHeight="1">
      <c r="A54" s="89"/>
      <c r="B54" s="62" t="s">
        <v>28</v>
      </c>
      <c r="C54" s="85"/>
      <c r="D54" s="85"/>
      <c r="E54" s="85"/>
      <c r="F54" s="65" t="s">
        <v>28</v>
      </c>
      <c r="G54" s="65" t="s">
        <v>28</v>
      </c>
      <c r="H54" s="65" t="s">
        <v>28</v>
      </c>
      <c r="I54" s="65" t="s">
        <v>28</v>
      </c>
      <c r="J54" s="66" t="s">
        <v>28</v>
      </c>
    </row>
    <row r="55" spans="1:10" ht="16.5" thickBot="1">
      <c r="A55" s="123" t="s">
        <v>112</v>
      </c>
      <c r="B55" s="124"/>
      <c r="C55" s="124"/>
      <c r="D55" s="124"/>
      <c r="E55" s="124"/>
      <c r="F55" s="125"/>
      <c r="G55" s="90">
        <f>G51+G53</f>
        <v>4665700</v>
      </c>
      <c r="H55" s="90">
        <f>SUM(H51:H54)</f>
        <v>4832400</v>
      </c>
      <c r="I55" s="91">
        <f>SUM(I51:I54)</f>
        <v>4562748.29</v>
      </c>
      <c r="J55" s="92">
        <f>(I55/H55)*100</f>
        <v>94.419921571062</v>
      </c>
    </row>
    <row r="56" spans="1:10" ht="12.75" customHeight="1">
      <c r="A56" s="126"/>
      <c r="B56" s="126"/>
      <c r="C56" s="126"/>
      <c r="D56" s="126"/>
      <c r="E56" s="126"/>
      <c r="F56" s="126"/>
      <c r="G56" s="93"/>
      <c r="H56" s="93"/>
      <c r="I56" s="94"/>
      <c r="J56" s="93"/>
    </row>
    <row r="57" spans="1:10" ht="12.75" customHeight="1">
      <c r="A57" s="127" t="s">
        <v>113</v>
      </c>
      <c r="B57" s="127"/>
      <c r="C57" s="127"/>
      <c r="D57" s="127"/>
      <c r="E57" s="127"/>
      <c r="F57" s="127"/>
      <c r="G57" s="127"/>
      <c r="H57" s="127"/>
      <c r="I57" s="127"/>
      <c r="J57" s="127"/>
    </row>
    <row r="58" spans="1:10" ht="12.75" customHeight="1">
      <c r="A58" s="128"/>
      <c r="B58" s="128"/>
      <c r="C58" s="128"/>
      <c r="D58" s="128"/>
      <c r="E58" s="128"/>
      <c r="F58" s="128"/>
      <c r="G58" s="128"/>
      <c r="H58" s="128"/>
      <c r="I58" s="128"/>
      <c r="J58" s="128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</sheetData>
  <sheetProtection/>
  <mergeCells count="12">
    <mergeCell ref="A51:C51"/>
    <mergeCell ref="A52:C52"/>
    <mergeCell ref="A55:F55"/>
    <mergeCell ref="A56:F56"/>
    <mergeCell ref="A57:J57"/>
    <mergeCell ref="A58:J58"/>
    <mergeCell ref="A1:J1"/>
    <mergeCell ref="A2:J2"/>
    <mergeCell ref="A3:J3"/>
    <mergeCell ref="F5:F6"/>
    <mergeCell ref="A17:C17"/>
    <mergeCell ref="A20:F20"/>
  </mergeCells>
  <printOptions horizontalCentered="1"/>
  <pageMargins left="0.7874015748031497" right="0.7874015748031497" top="0.984251968503937" bottom="0.73" header="0.5118110236220472" footer="0.5118110236220472"/>
  <pageSetup horizontalDpi="600" verticalDpi="600" orientation="portrait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Město Kyjov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fo_ju</dc:creator>
  <cp:keywords/>
  <dc:description/>
  <cp:lastModifiedBy>Wally</cp:lastModifiedBy>
  <cp:lastPrinted>2016-05-29T08:53:24Z</cp:lastPrinted>
  <dcterms:created xsi:type="dcterms:W3CDTF">2008-03-12T11:41:31Z</dcterms:created>
  <dcterms:modified xsi:type="dcterms:W3CDTF">2016-05-29T08:57:09Z</dcterms:modified>
  <cp:category/>
  <cp:version/>
  <cp:contentType/>
  <cp:contentStatus/>
</cp:coreProperties>
</file>